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225" windowHeight="4755" activeTab="0"/>
  </bookViews>
  <sheets>
    <sheet name="KH VON XDCB NAM 2009" sheetId="1" r:id="rId1"/>
    <sheet name="00000000" sheetId="2" state="veryHidden" r:id="rId2"/>
    <sheet name="10000000" sheetId="3" state="veryHidden" r:id="rId3"/>
  </sheets>
  <definedNames>
    <definedName name="_Fill" hidden="1">#REF!</definedName>
    <definedName name="_xlnm.Print_Area" localSheetId="0">'KH VON XDCB NAM 2009'!$A$1:$K$54</definedName>
    <definedName name="_xlnm.Print_Titles" localSheetId="0">'KH VON XDCB NAM 2009'!$10:$10</definedName>
  </definedNames>
  <calcPr fullCalcOnLoad="1"/>
</workbook>
</file>

<file path=xl/sharedStrings.xml><?xml version="1.0" encoding="utf-8"?>
<sst xmlns="http://schemas.openxmlformats.org/spreadsheetml/2006/main" count="97" uniqueCount="72">
  <si>
    <t>STT</t>
  </si>
  <si>
    <t xml:space="preserve">DÖÏ TOAÙN ÑÖÔÏC DUYEÄT </t>
  </si>
  <si>
    <t>A</t>
  </si>
  <si>
    <t>I</t>
  </si>
  <si>
    <t>II</t>
  </si>
  <si>
    <t>III</t>
  </si>
  <si>
    <t>IV</t>
  </si>
  <si>
    <t>V</t>
  </si>
  <si>
    <t xml:space="preserve">TOÅNG COÄNG </t>
  </si>
  <si>
    <t xml:space="preserve">CAÙC DANH MUÏC COÂNG TRÌNH </t>
  </si>
  <si>
    <t xml:space="preserve">CAÙC COÂNG TRÌNH CHUYEÅN TIEÁP </t>
  </si>
  <si>
    <t>C</t>
  </si>
  <si>
    <t xml:space="preserve">XD 10 phoøng hoïc laàu + thieát bò  tröôøng TH Taân Xuaân C </t>
  </si>
  <si>
    <t xml:space="preserve">GIAO THOÂNG </t>
  </si>
  <si>
    <t xml:space="preserve">GIAÙO DUÏC </t>
  </si>
  <si>
    <t xml:space="preserve">QUAÛN LYÙ NHAØ NÖÔÙC </t>
  </si>
  <si>
    <t xml:space="preserve">THÖÔNG MAÏI - DÒCH VUÏ </t>
  </si>
  <si>
    <t>KEÁ HOÏACH VOÁN 2008</t>
  </si>
  <si>
    <t>Laùng nhöïa ñöôøng 9/6 khu TTHC thò xaõ</t>
  </si>
  <si>
    <t>Ñöôøng soûi ñoû vaøo truï sôû phöôøng Taân Thieän</t>
  </si>
  <si>
    <t>Coáng aáp 3 xaõ Tieán Höng, thò xaõ Ñoàng Xoaøi</t>
  </si>
  <si>
    <t>6 phoøng chöùc naêng tröôøng Tieåu hoïc Taân Phuù+ thieát bò</t>
  </si>
  <si>
    <t xml:space="preserve">Tröôøng TH Taân Ñoàng </t>
  </si>
  <si>
    <t>B</t>
  </si>
  <si>
    <t>CAÙC COÂNG TRÌNH ÑAÀU TÖ MÔÙI NAÊM 2009</t>
  </si>
  <si>
    <t>CHUAÅN BÒ ÑAÀU TÖ NAÊM 2010</t>
  </si>
  <si>
    <t xml:space="preserve">VOÁN THÒ XAÕ </t>
  </si>
  <si>
    <t>KEÁ HOAÏCH VOÁN ÑAÀU TÖ XDCB NAÊM 2009</t>
  </si>
  <si>
    <t>GTÑB</t>
  </si>
  <si>
    <t>GTÑB phöôøng Taân Thieän</t>
  </si>
  <si>
    <t xml:space="preserve">NGUOÀN VOÁN CUÛA TÆNH </t>
  </si>
  <si>
    <t xml:space="preserve">Voán hoã trôï coù muïc tieâu </t>
  </si>
  <si>
    <t>Voán trôï caáp ñaàu tö XDCB</t>
  </si>
  <si>
    <t xml:space="preserve">Voán thu tieàn söû duïng ñaát </t>
  </si>
  <si>
    <t>Xaây döïng ñöôøng Hai Baø Tröng noái daøi</t>
  </si>
  <si>
    <t xml:space="preserve">Hoäi tröôøng UBND xaõ Taân Thaønh </t>
  </si>
  <si>
    <t>8 phoøng hoïc laàu tröôøng TH Tieán Höng B</t>
  </si>
  <si>
    <t>GTÑB Coâng an phöôøng Taân Xuaân (voán ÑGQSDÑ)</t>
  </si>
  <si>
    <t xml:space="preserve">                      (Ñôn vò tính: trieäu ñoàng)</t>
  </si>
  <si>
    <t xml:space="preserve">TTKLHT Döï aùn Chôï phöôøng Taân Xuaân </t>
  </si>
  <si>
    <t xml:space="preserve">Caàu xoùm Nha Bích aáp 6 xaõ Taân Thaønh </t>
  </si>
  <si>
    <t xml:space="preserve">Caàu xoùm Thoáng Nhaát, aáp 6 xaõ Taân Thaønh </t>
  </si>
  <si>
    <t xml:space="preserve">CHUÛ ÑAÀU TÖ </t>
  </si>
  <si>
    <t>BAN QLDA</t>
  </si>
  <si>
    <t>VI</t>
  </si>
  <si>
    <t>CHÖÔNG TRÌNH MUÏC TIEÂU 134</t>
  </si>
  <si>
    <t xml:space="preserve">Laùng nhöïa ñöôøng Nguyeãn Höu Huaân+Hoà Huaân Nghieäp </t>
  </si>
  <si>
    <t>Coång, haøng raøo tröôøng MN Höôùng Döông, P. Taân Ñoàng</t>
  </si>
  <si>
    <t>Saân, ñöôøng beâ toâng noäi boä Ban CHQS thò xaõ Ñoàng Xoaøi</t>
  </si>
  <si>
    <t>P. GD&amp;ÑT</t>
  </si>
  <si>
    <t>P. QLÑT</t>
  </si>
  <si>
    <t>P. Kinh teá</t>
  </si>
  <si>
    <t>Ban CHQS</t>
  </si>
  <si>
    <t xml:space="preserve">P. Y teá </t>
  </si>
  <si>
    <t>B. CT-GPMB</t>
  </si>
  <si>
    <t>LUÕY KEÁ THANH TOAÙN   NAÊM 2007</t>
  </si>
  <si>
    <t xml:space="preserve"> Phöôøng Taân Thieän</t>
  </si>
  <si>
    <t>Xaõ Taân Thaønh</t>
  </si>
  <si>
    <t>Truï sôû laøm vieäc phöôøng Taân Thieän</t>
  </si>
  <si>
    <t>6=7+8+9+10</t>
  </si>
  <si>
    <t xml:space="preserve">     </t>
  </si>
  <si>
    <t>Naâng caáp ñöôøng GTNT ranh giôùi thuaän phuù huyeän Ñoàng Phuù vôùi khu phoá 5 P. Taân Ñoàng, thò xaõ Ñoàng Xoaøi</t>
  </si>
  <si>
    <t>Caàu laøng 3, xaõ Tieán Thaønh, thò xaõ Ñoàng Xoaøi (voán 50/50)</t>
  </si>
  <si>
    <t xml:space="preserve">Caàu noái Tieán Höng vôùi Taân Thaønh </t>
  </si>
  <si>
    <t>Traïm Y teá chuaån phöôøng Taân Thieän, thò xaõ Ñoàng Xoaøi</t>
  </si>
  <si>
    <t xml:space="preserve">4 phoøng hoïc vaø caùc phoøng chöùc naêng tröôøng MN Hoa Cuùc </t>
  </si>
  <si>
    <t>Caâu laïc boä Höu trí + Hoäi ngöôøi cao tuoåi</t>
  </si>
  <si>
    <t xml:space="preserve">GTÑB môû roâïng Nghóa trang nhaân daân xaõ Tieán Höng </t>
  </si>
  <si>
    <t>(Keøm theo Nghò quyeát soá 19/2008/NQ-HÑND ngaøy 26/12/2008 cuûa HÑND thò xaõ)</t>
  </si>
  <si>
    <t>YTEÁ - VAÊN  HOÙA - XAÕ HOÄI</t>
  </si>
  <si>
    <t>XD 10 phoøng laàu + TB tröôøng TH Taân Xuaân A</t>
  </si>
  <si>
    <t xml:space="preserve">Coång + Haøng raøo truï sôû 05 cô quan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</si>
</sst>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_);_(* \(#,##0.0\);_(* &quot;-&quot;??_);_(@_)"/>
    <numFmt numFmtId="173" formatCode="_(* #,##0_);_(* \(#,##0\);_(* &quot;-&quot;??_);_(@_)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_(* #,##0.0_);_(* \(#,##0.0\);_(* &quot;-&quot;?_);_(@_)"/>
    <numFmt numFmtId="180" formatCode="_(* #.##0_);_(* \(#.##0\);_(* &quot;-&quot;??_);_(@_)"/>
    <numFmt numFmtId="181" formatCode="_(* #.##0.0_);_(* \(#.##0.0\);_(* &quot;-&quot;??_);_(@_)"/>
  </numFmts>
  <fonts count="21">
    <font>
      <sz val="13"/>
      <name val="VNI-Times"/>
      <family val="0"/>
    </font>
    <font>
      <sz val="10"/>
      <name val="Arial"/>
      <family val="2"/>
    </font>
    <font>
      <u val="single"/>
      <sz val="12"/>
      <color indexed="36"/>
      <name val=".VnTim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VNI-Times"/>
      <family val="0"/>
    </font>
    <font>
      <b/>
      <sz val="13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i/>
      <sz val="14"/>
      <name val="VNI-Times"/>
      <family val="0"/>
    </font>
    <font>
      <i/>
      <sz val="13"/>
      <name val="VNI-Times"/>
      <family val="0"/>
    </font>
    <font>
      <sz val="13"/>
      <color indexed="8"/>
      <name val="VNI-Times"/>
      <family val="0"/>
    </font>
    <font>
      <b/>
      <sz val="9"/>
      <name val="VNI-Times"/>
      <family val="0"/>
    </font>
    <font>
      <sz val="9"/>
      <name val="VNI-Times"/>
      <family val="0"/>
    </font>
    <font>
      <b/>
      <sz val="9"/>
      <color indexed="8"/>
      <name val="VNI-Times"/>
      <family val="0"/>
    </font>
    <font>
      <sz val="9"/>
      <color indexed="8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40">
      <alignment/>
      <protection/>
    </xf>
    <xf numFmtId="172" fontId="12" fillId="0" borderId="0" xfId="0" applyNumberFormat="1" applyFont="1" applyAlignment="1">
      <alignment horizontal="left" vertical="center" wrapText="1"/>
    </xf>
    <xf numFmtId="172" fontId="13" fillId="0" borderId="2" xfId="15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72" fontId="11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16" fillId="2" borderId="2" xfId="0" applyFont="1" applyFill="1" applyBorder="1" applyAlignment="1">
      <alignment/>
    </xf>
    <xf numFmtId="172" fontId="12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left"/>
    </xf>
    <xf numFmtId="173" fontId="17" fillId="0" borderId="3" xfId="15" applyNumberFormat="1" applyFont="1" applyBorder="1" applyAlignment="1">
      <alignment horizontal="center" vertical="center" wrapText="1"/>
    </xf>
    <xf numFmtId="172" fontId="15" fillId="0" borderId="0" xfId="15" applyNumberFormat="1" applyFont="1" applyAlignment="1">
      <alignment horizontal="center" vertical="center" wrapText="1"/>
    </xf>
    <xf numFmtId="172" fontId="14" fillId="0" borderId="2" xfId="15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left" vertical="center" wrapText="1"/>
    </xf>
    <xf numFmtId="172" fontId="15" fillId="0" borderId="0" xfId="15" applyNumberFormat="1" applyFont="1" applyAlignment="1">
      <alignment horizontal="center" vertical="center" wrapText="1"/>
    </xf>
    <xf numFmtId="172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72" fontId="17" fillId="0" borderId="4" xfId="15" applyNumberFormat="1" applyFont="1" applyBorder="1" applyAlignment="1">
      <alignment horizontal="center" vertical="center" wrapText="1"/>
    </xf>
    <xf numFmtId="172" fontId="17" fillId="0" borderId="5" xfId="15" applyNumberFormat="1" applyFont="1" applyBorder="1" applyAlignment="1">
      <alignment horizontal="center" vertical="center" wrapText="1"/>
    </xf>
    <xf numFmtId="172" fontId="17" fillId="0" borderId="6" xfId="15" applyNumberFormat="1" applyFont="1" applyBorder="1" applyAlignment="1">
      <alignment horizontal="center" vertical="center" wrapText="1"/>
    </xf>
    <xf numFmtId="172" fontId="17" fillId="0" borderId="7" xfId="15" applyNumberFormat="1" applyFont="1" applyBorder="1" applyAlignment="1">
      <alignment horizontal="center" vertical="center" wrapText="1"/>
    </xf>
    <xf numFmtId="172" fontId="17" fillId="0" borderId="8" xfId="15" applyNumberFormat="1" applyFont="1" applyBorder="1" applyAlignment="1">
      <alignment horizontal="center" vertical="center" wrapText="1"/>
    </xf>
    <xf numFmtId="172" fontId="17" fillId="0" borderId="9" xfId="15" applyNumberFormat="1" applyFont="1" applyBorder="1" applyAlignment="1">
      <alignment horizontal="center" vertical="center" wrapText="1"/>
    </xf>
    <xf numFmtId="172" fontId="17" fillId="0" borderId="10" xfId="15" applyNumberFormat="1" applyFont="1" applyBorder="1" applyAlignment="1">
      <alignment horizontal="center" vertical="center" wrapText="1"/>
    </xf>
    <xf numFmtId="172" fontId="17" fillId="0" borderId="11" xfId="15" applyNumberFormat="1" applyFont="1" applyBorder="1" applyAlignment="1">
      <alignment horizontal="center" vertical="center" wrapText="1"/>
    </xf>
    <xf numFmtId="172" fontId="17" fillId="0" borderId="12" xfId="15" applyNumberFormat="1" applyFont="1" applyBorder="1" applyAlignment="1">
      <alignment horizontal="center" vertical="center" wrapText="1"/>
    </xf>
    <xf numFmtId="172" fontId="17" fillId="0" borderId="13" xfId="15" applyNumberFormat="1" applyFont="1" applyBorder="1" applyAlignment="1">
      <alignment horizontal="center" vertical="center" wrapText="1"/>
    </xf>
    <xf numFmtId="172" fontId="17" fillId="0" borderId="14" xfId="15" applyNumberFormat="1" applyFont="1" applyBorder="1" applyAlignment="1">
      <alignment horizontal="center" vertical="center" wrapText="1"/>
    </xf>
    <xf numFmtId="172" fontId="17" fillId="0" borderId="15" xfId="15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172" fontId="17" fillId="0" borderId="13" xfId="15" applyNumberFormat="1" applyFont="1" applyFill="1" applyBorder="1" applyAlignment="1">
      <alignment horizontal="center" vertical="center" wrapText="1"/>
    </xf>
    <xf numFmtId="172" fontId="17" fillId="0" borderId="3" xfId="0" applyNumberFormat="1" applyFont="1" applyBorder="1" applyAlignment="1">
      <alignment horizontal="center" vertical="center" wrapText="1"/>
    </xf>
    <xf numFmtId="172" fontId="17" fillId="0" borderId="3" xfId="15" applyNumberFormat="1" applyFont="1" applyBorder="1" applyAlignment="1">
      <alignment horizontal="center" vertical="center" wrapText="1"/>
    </xf>
    <xf numFmtId="172" fontId="18" fillId="0" borderId="3" xfId="15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2" fontId="18" fillId="0" borderId="3" xfId="0" applyNumberFormat="1" applyFont="1" applyBorder="1" applyAlignment="1">
      <alignment horizontal="left" vertical="center" wrapText="1"/>
    </xf>
    <xf numFmtId="172" fontId="18" fillId="0" borderId="3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72" fontId="18" fillId="0" borderId="4" xfId="15" applyNumberFormat="1" applyFont="1" applyBorder="1" applyAlignment="1">
      <alignment horizontal="center" vertical="center" wrapText="1"/>
    </xf>
    <xf numFmtId="172" fontId="18" fillId="0" borderId="3" xfId="15" applyNumberFormat="1" applyFont="1" applyBorder="1" applyAlignment="1">
      <alignment horizontal="left" vertical="center" wrapText="1"/>
    </xf>
    <xf numFmtId="173" fontId="17" fillId="0" borderId="3" xfId="0" applyNumberFormat="1" applyFont="1" applyFill="1" applyBorder="1" applyAlignment="1">
      <alignment horizontal="center" vertical="center" wrapText="1"/>
    </xf>
    <xf numFmtId="172" fontId="17" fillId="0" borderId="3" xfId="0" applyNumberFormat="1" applyFont="1" applyFill="1" applyBorder="1" applyAlignment="1">
      <alignment horizontal="center" vertical="center" wrapText="1"/>
    </xf>
    <xf numFmtId="172" fontId="17" fillId="0" borderId="3" xfId="15" applyNumberFormat="1" applyFont="1" applyFill="1" applyBorder="1" applyAlignment="1">
      <alignment horizontal="center" vertical="center" wrapText="1"/>
    </xf>
    <xf numFmtId="173" fontId="17" fillId="0" borderId="3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172" fontId="18" fillId="0" borderId="13" xfId="15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right"/>
    </xf>
    <xf numFmtId="0" fontId="18" fillId="0" borderId="3" xfId="0" applyFont="1" applyBorder="1" applyAlignment="1">
      <alignment/>
    </xf>
    <xf numFmtId="173" fontId="18" fillId="0" borderId="3" xfId="15" applyNumberFormat="1" applyFont="1" applyBorder="1" applyAlignment="1">
      <alignment/>
    </xf>
    <xf numFmtId="0" fontId="18" fillId="0" borderId="4" xfId="0" applyFont="1" applyBorder="1" applyAlignment="1">
      <alignment horizontal="center"/>
    </xf>
    <xf numFmtId="172" fontId="18" fillId="0" borderId="4" xfId="0" applyNumberFormat="1" applyFont="1" applyBorder="1" applyAlignment="1">
      <alignment horizontal="left" vertical="center" wrapText="1"/>
    </xf>
    <xf numFmtId="172" fontId="18" fillId="0" borderId="4" xfId="0" applyNumberFormat="1" applyFont="1" applyBorder="1" applyAlignment="1">
      <alignment horizontal="center" vertical="center" wrapText="1"/>
    </xf>
    <xf numFmtId="173" fontId="18" fillId="0" borderId="4" xfId="15" applyNumberFormat="1" applyFont="1" applyBorder="1" applyAlignment="1">
      <alignment horizontal="center" vertical="center" wrapText="1"/>
    </xf>
    <xf numFmtId="172" fontId="17" fillId="0" borderId="4" xfId="0" applyNumberFormat="1" applyFont="1" applyBorder="1" applyAlignment="1">
      <alignment horizontal="center" vertical="center" wrapText="1"/>
    </xf>
    <xf numFmtId="172" fontId="17" fillId="0" borderId="4" xfId="15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173" fontId="18" fillId="0" borderId="3" xfId="15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7" fillId="0" borderId="3" xfId="0" applyFont="1" applyBorder="1" applyAlignment="1">
      <alignment horizontal="center"/>
    </xf>
    <xf numFmtId="173" fontId="17" fillId="0" borderId="3" xfId="15" applyNumberFormat="1" applyFont="1" applyBorder="1" applyAlignment="1">
      <alignment/>
    </xf>
    <xf numFmtId="172" fontId="18" fillId="0" borderId="3" xfId="15" applyNumberFormat="1" applyFont="1" applyFill="1" applyBorder="1" applyAlignment="1">
      <alignment horizontal="center" vertical="center" wrapText="1"/>
    </xf>
    <xf numFmtId="173" fontId="19" fillId="2" borderId="13" xfId="0" applyNumberFormat="1" applyFont="1" applyFill="1" applyBorder="1" applyAlignment="1">
      <alignment horizontal="center" vertical="center" wrapText="1"/>
    </xf>
    <xf numFmtId="172" fontId="19" fillId="2" borderId="13" xfId="0" applyNumberFormat="1" applyFont="1" applyFill="1" applyBorder="1" applyAlignment="1">
      <alignment horizontal="center" vertical="center" wrapText="1"/>
    </xf>
    <xf numFmtId="172" fontId="20" fillId="2" borderId="13" xfId="15" applyNumberFormat="1" applyFont="1" applyFill="1" applyBorder="1" applyAlignment="1">
      <alignment horizontal="center" vertical="center" wrapText="1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3</xdr:row>
      <xdr:rowOff>57150</xdr:rowOff>
    </xdr:from>
    <xdr:to>
      <xdr:col>5</xdr:col>
      <xdr:colOff>419100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5362575" y="9239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90" zoomScaleNormal="90" workbookViewId="0" topLeftCell="A43">
      <selection activeCell="B39" sqref="B39"/>
    </sheetView>
  </sheetViews>
  <sheetFormatPr defaultColWidth="8.72265625" defaultRowHeight="16.5"/>
  <cols>
    <col min="1" max="1" width="3.54296875" style="0" customWidth="1"/>
    <col min="2" max="2" width="44.6328125" style="0" customWidth="1"/>
    <col min="3" max="3" width="8.0859375" style="0" customWidth="1"/>
    <col min="4" max="4" width="7.6328125" style="0" customWidth="1"/>
    <col min="5" max="5" width="8.453125" style="0" customWidth="1"/>
    <col min="6" max="6" width="9.6328125" style="0" customWidth="1"/>
    <col min="7" max="7" width="4.6328125" style="0" customWidth="1"/>
    <col min="8" max="8" width="7.54296875" style="0" customWidth="1"/>
    <col min="9" max="9" width="7.36328125" style="0" customWidth="1"/>
    <col min="10" max="10" width="7.18359375" style="0" customWidth="1"/>
    <col min="11" max="11" width="9.18359375" style="0" customWidth="1"/>
  </cols>
  <sheetData>
    <row r="1" spans="1:11" ht="18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1.5" customHeight="1">
      <c r="A2" s="2"/>
      <c r="B2" s="18" t="s">
        <v>27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>
      <c r="A3" s="17" t="s">
        <v>68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8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1" customHeight="1">
      <c r="A5" s="3"/>
      <c r="B5" s="3"/>
      <c r="C5" s="3"/>
      <c r="D5" s="3"/>
      <c r="E5" s="14" t="s">
        <v>38</v>
      </c>
      <c r="F5" s="14"/>
      <c r="G5" s="14"/>
      <c r="H5" s="14"/>
      <c r="I5" s="14"/>
      <c r="J5" s="14"/>
      <c r="K5" s="14"/>
    </row>
    <row r="6" spans="1:11" ht="22.5" customHeight="1">
      <c r="A6" s="20" t="s">
        <v>0</v>
      </c>
      <c r="B6" s="20" t="s">
        <v>9</v>
      </c>
      <c r="C6" s="20" t="s">
        <v>1</v>
      </c>
      <c r="D6" s="20" t="s">
        <v>55</v>
      </c>
      <c r="E6" s="20" t="s">
        <v>17</v>
      </c>
      <c r="F6" s="21" t="s">
        <v>27</v>
      </c>
      <c r="G6" s="22"/>
      <c r="H6" s="22"/>
      <c r="I6" s="22"/>
      <c r="J6" s="23"/>
      <c r="K6" s="20" t="s">
        <v>42</v>
      </c>
    </row>
    <row r="7" spans="1:11" ht="16.5" customHeight="1">
      <c r="A7" s="24"/>
      <c r="B7" s="24"/>
      <c r="C7" s="24"/>
      <c r="D7" s="24"/>
      <c r="E7" s="24"/>
      <c r="F7" s="25" t="s">
        <v>8</v>
      </c>
      <c r="G7" s="21" t="s">
        <v>30</v>
      </c>
      <c r="H7" s="22"/>
      <c r="I7" s="23"/>
      <c r="J7" s="26" t="s">
        <v>26</v>
      </c>
      <c r="K7" s="24"/>
    </row>
    <row r="8" spans="1:11" ht="22.5" customHeight="1">
      <c r="A8" s="24"/>
      <c r="B8" s="24"/>
      <c r="C8" s="24"/>
      <c r="D8" s="24"/>
      <c r="E8" s="24"/>
      <c r="F8" s="27"/>
      <c r="G8" s="24" t="s">
        <v>31</v>
      </c>
      <c r="H8" s="24" t="s">
        <v>32</v>
      </c>
      <c r="I8" s="24" t="s">
        <v>33</v>
      </c>
      <c r="J8" s="28"/>
      <c r="K8" s="24"/>
    </row>
    <row r="9" spans="1:11" ht="24.75" customHeight="1">
      <c r="A9" s="29"/>
      <c r="B9" s="29"/>
      <c r="C9" s="29"/>
      <c r="D9" s="29"/>
      <c r="E9" s="29"/>
      <c r="F9" s="30"/>
      <c r="G9" s="29"/>
      <c r="H9" s="29"/>
      <c r="I9" s="29"/>
      <c r="J9" s="31"/>
      <c r="K9" s="29"/>
    </row>
    <row r="10" spans="1:11" ht="18">
      <c r="A10" s="32">
        <v>1</v>
      </c>
      <c r="B10" s="33">
        <v>2</v>
      </c>
      <c r="C10" s="32">
        <v>3</v>
      </c>
      <c r="D10" s="33">
        <v>4</v>
      </c>
      <c r="E10" s="32">
        <v>5</v>
      </c>
      <c r="F10" s="12" t="s">
        <v>59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18">
      <c r="A11" s="34" t="s">
        <v>2</v>
      </c>
      <c r="B11" s="34" t="s">
        <v>10</v>
      </c>
      <c r="C11" s="34">
        <f>C12+C16+C19</f>
        <v>49970</v>
      </c>
      <c r="D11" s="34">
        <f>D12+D16+D19</f>
        <v>9951.1</v>
      </c>
      <c r="E11" s="34">
        <f>E12+E16+E19</f>
        <v>6361</v>
      </c>
      <c r="F11" s="34">
        <f>F12+F16+F19+F21</f>
        <v>12680</v>
      </c>
      <c r="G11" s="34">
        <f>G12+G16+G19+G21</f>
        <v>0</v>
      </c>
      <c r="H11" s="34">
        <f>H12+H16+H19+H21</f>
        <v>5380</v>
      </c>
      <c r="I11" s="34">
        <f>I12+I16+I19+I21</f>
        <v>7300</v>
      </c>
      <c r="J11" s="34">
        <f>J12+J16+J19+J21</f>
        <v>0</v>
      </c>
      <c r="K11" s="34"/>
    </row>
    <row r="12" spans="1:11" ht="18">
      <c r="A12" s="12" t="s">
        <v>3</v>
      </c>
      <c r="B12" s="35" t="s">
        <v>14</v>
      </c>
      <c r="C12" s="36">
        <f aca="true" t="shared" si="0" ref="C12:J12">SUM(C13:C15)</f>
        <v>25810</v>
      </c>
      <c r="D12" s="36">
        <f t="shared" si="0"/>
        <v>19.1</v>
      </c>
      <c r="E12" s="36">
        <f t="shared" si="0"/>
        <v>3161</v>
      </c>
      <c r="F12" s="36">
        <f t="shared" si="0"/>
        <v>9600</v>
      </c>
      <c r="G12" s="36">
        <f t="shared" si="0"/>
        <v>0</v>
      </c>
      <c r="H12" s="36">
        <f t="shared" si="0"/>
        <v>2600</v>
      </c>
      <c r="I12" s="36">
        <f t="shared" si="0"/>
        <v>7000</v>
      </c>
      <c r="J12" s="36">
        <f t="shared" si="0"/>
        <v>0</v>
      </c>
      <c r="K12" s="37"/>
    </row>
    <row r="13" spans="1:11" ht="22.5" customHeight="1">
      <c r="A13" s="38">
        <v>1</v>
      </c>
      <c r="B13" s="39" t="s">
        <v>12</v>
      </c>
      <c r="C13" s="37">
        <v>2710</v>
      </c>
      <c r="D13" s="37">
        <v>19.1</v>
      </c>
      <c r="E13" s="40">
        <v>1161</v>
      </c>
      <c r="F13" s="37">
        <v>1400</v>
      </c>
      <c r="G13" s="37"/>
      <c r="H13" s="37">
        <v>1400</v>
      </c>
      <c r="I13" s="37"/>
      <c r="J13" s="37"/>
      <c r="K13" s="37" t="s">
        <v>49</v>
      </c>
    </row>
    <row r="14" spans="1:11" ht="18">
      <c r="A14" s="41">
        <v>2</v>
      </c>
      <c r="B14" s="39" t="s">
        <v>70</v>
      </c>
      <c r="C14" s="37">
        <v>3300</v>
      </c>
      <c r="D14" s="37">
        <v>0</v>
      </c>
      <c r="E14" s="40">
        <v>2000</v>
      </c>
      <c r="F14" s="37">
        <v>1200</v>
      </c>
      <c r="G14" s="37"/>
      <c r="H14" s="37">
        <v>1200</v>
      </c>
      <c r="I14" s="37"/>
      <c r="J14" s="37"/>
      <c r="K14" s="37" t="s">
        <v>49</v>
      </c>
    </row>
    <row r="15" spans="1:11" ht="18">
      <c r="A15" s="42">
        <v>3</v>
      </c>
      <c r="B15" s="39" t="s">
        <v>22</v>
      </c>
      <c r="C15" s="37">
        <v>19800</v>
      </c>
      <c r="D15" s="37">
        <v>0</v>
      </c>
      <c r="E15" s="40">
        <v>0</v>
      </c>
      <c r="F15" s="37">
        <v>7000</v>
      </c>
      <c r="G15" s="37"/>
      <c r="H15" s="37"/>
      <c r="I15" s="37">
        <v>7000</v>
      </c>
      <c r="J15" s="37"/>
      <c r="K15" s="37" t="s">
        <v>49</v>
      </c>
    </row>
    <row r="16" spans="1:11" ht="18">
      <c r="A16" s="12" t="s">
        <v>4</v>
      </c>
      <c r="B16" s="36" t="s">
        <v>13</v>
      </c>
      <c r="C16" s="36">
        <f aca="true" t="shared" si="1" ref="C16:J16">SUM(C17:C18)</f>
        <v>10160</v>
      </c>
      <c r="D16" s="36">
        <f t="shared" si="1"/>
        <v>5270</v>
      </c>
      <c r="E16" s="36">
        <f t="shared" si="1"/>
        <v>1700</v>
      </c>
      <c r="F16" s="36">
        <f t="shared" si="1"/>
        <v>2300</v>
      </c>
      <c r="G16" s="36">
        <f t="shared" si="1"/>
        <v>0</v>
      </c>
      <c r="H16" s="36">
        <f t="shared" si="1"/>
        <v>2300</v>
      </c>
      <c r="I16" s="36">
        <f t="shared" si="1"/>
        <v>0</v>
      </c>
      <c r="J16" s="36">
        <f t="shared" si="1"/>
        <v>0</v>
      </c>
      <c r="K16" s="37"/>
    </row>
    <row r="17" spans="1:11" ht="18">
      <c r="A17" s="38">
        <v>1</v>
      </c>
      <c r="B17" s="39" t="s">
        <v>18</v>
      </c>
      <c r="C17" s="37">
        <v>1590</v>
      </c>
      <c r="D17" s="37">
        <v>0</v>
      </c>
      <c r="E17" s="40">
        <v>700</v>
      </c>
      <c r="F17" s="37">
        <v>800</v>
      </c>
      <c r="G17" s="37"/>
      <c r="H17" s="37">
        <v>800</v>
      </c>
      <c r="I17" s="37"/>
      <c r="J17" s="37"/>
      <c r="K17" s="37" t="s">
        <v>50</v>
      </c>
    </row>
    <row r="18" spans="1:11" ht="18">
      <c r="A18" s="41">
        <v>2</v>
      </c>
      <c r="B18" s="39" t="s">
        <v>34</v>
      </c>
      <c r="C18" s="43">
        <v>8570</v>
      </c>
      <c r="D18" s="37">
        <v>5270</v>
      </c>
      <c r="E18" s="37">
        <v>1000</v>
      </c>
      <c r="F18" s="37">
        <v>1500</v>
      </c>
      <c r="G18" s="37"/>
      <c r="H18" s="37">
        <v>1500</v>
      </c>
      <c r="I18" s="37"/>
      <c r="J18" s="37"/>
      <c r="K18" s="37" t="s">
        <v>43</v>
      </c>
    </row>
    <row r="19" spans="1:11" ht="17.25" customHeight="1">
      <c r="A19" s="12" t="s">
        <v>5</v>
      </c>
      <c r="B19" s="36" t="s">
        <v>16</v>
      </c>
      <c r="C19" s="36">
        <f aca="true" t="shared" si="2" ref="C19:J19">C20</f>
        <v>14000</v>
      </c>
      <c r="D19" s="36">
        <f t="shared" si="2"/>
        <v>4662</v>
      </c>
      <c r="E19" s="36">
        <f t="shared" si="2"/>
        <v>1500</v>
      </c>
      <c r="F19" s="36">
        <f t="shared" si="2"/>
        <v>300</v>
      </c>
      <c r="G19" s="36">
        <f t="shared" si="2"/>
        <v>0</v>
      </c>
      <c r="H19" s="36">
        <f t="shared" si="2"/>
        <v>0</v>
      </c>
      <c r="I19" s="36">
        <f t="shared" si="2"/>
        <v>300</v>
      </c>
      <c r="J19" s="36">
        <f t="shared" si="2"/>
        <v>0</v>
      </c>
      <c r="K19" s="37"/>
    </row>
    <row r="20" spans="1:11" ht="18">
      <c r="A20" s="38">
        <v>1</v>
      </c>
      <c r="B20" s="44" t="s">
        <v>39</v>
      </c>
      <c r="C20" s="37">
        <v>14000</v>
      </c>
      <c r="D20" s="37">
        <v>4662</v>
      </c>
      <c r="E20" s="37">
        <v>1500</v>
      </c>
      <c r="F20" s="37">
        <v>300</v>
      </c>
      <c r="G20" s="37"/>
      <c r="H20" s="37"/>
      <c r="I20" s="37">
        <v>300</v>
      </c>
      <c r="J20" s="37"/>
      <c r="K20" s="37" t="s">
        <v>51</v>
      </c>
    </row>
    <row r="21" spans="1:11" ht="18">
      <c r="A21" s="12" t="s">
        <v>44</v>
      </c>
      <c r="B21" s="36" t="s">
        <v>45</v>
      </c>
      <c r="C21" s="36">
        <v>3705</v>
      </c>
      <c r="D21" s="36">
        <v>2032.5</v>
      </c>
      <c r="E21" s="36">
        <v>300</v>
      </c>
      <c r="F21" s="36">
        <v>480</v>
      </c>
      <c r="G21" s="36"/>
      <c r="H21" s="36">
        <v>480</v>
      </c>
      <c r="I21" s="37"/>
      <c r="J21" s="37"/>
      <c r="K21" s="37"/>
    </row>
    <row r="22" spans="1:11" ht="18">
      <c r="A22" s="45" t="s">
        <v>23</v>
      </c>
      <c r="B22" s="46" t="s">
        <v>24</v>
      </c>
      <c r="C22" s="47">
        <f aca="true" t="shared" si="3" ref="C22:J22">C23+C32+C37+C43+C45</f>
        <v>32991</v>
      </c>
      <c r="D22" s="47">
        <f t="shared" si="3"/>
        <v>50</v>
      </c>
      <c r="E22" s="47">
        <f t="shared" si="3"/>
        <v>8445</v>
      </c>
      <c r="F22" s="47">
        <f t="shared" si="3"/>
        <v>19520</v>
      </c>
      <c r="G22" s="47">
        <f t="shared" si="3"/>
        <v>0</v>
      </c>
      <c r="H22" s="47">
        <f t="shared" si="3"/>
        <v>7820</v>
      </c>
      <c r="I22" s="47">
        <f t="shared" si="3"/>
        <v>9800</v>
      </c>
      <c r="J22" s="47">
        <f t="shared" si="3"/>
        <v>1900</v>
      </c>
      <c r="K22" s="47"/>
    </row>
    <row r="23" spans="1:11" ht="18">
      <c r="A23" s="48" t="s">
        <v>3</v>
      </c>
      <c r="B23" s="35" t="s">
        <v>13</v>
      </c>
      <c r="C23" s="36">
        <f aca="true" t="shared" si="4" ref="C23:J23">SUM(C24:C31)</f>
        <v>5006</v>
      </c>
      <c r="D23" s="36">
        <f t="shared" si="4"/>
        <v>0</v>
      </c>
      <c r="E23" s="36">
        <f t="shared" si="4"/>
        <v>80</v>
      </c>
      <c r="F23" s="36">
        <f t="shared" si="4"/>
        <v>4020</v>
      </c>
      <c r="G23" s="36">
        <f t="shared" si="4"/>
        <v>0</v>
      </c>
      <c r="H23" s="36">
        <f t="shared" si="4"/>
        <v>500</v>
      </c>
      <c r="I23" s="36">
        <f t="shared" si="4"/>
        <v>1920</v>
      </c>
      <c r="J23" s="36">
        <f t="shared" si="4"/>
        <v>1600</v>
      </c>
      <c r="K23" s="37"/>
    </row>
    <row r="24" spans="1:11" ht="35.25" customHeight="1">
      <c r="A24" s="38">
        <v>1</v>
      </c>
      <c r="B24" s="49" t="s">
        <v>61</v>
      </c>
      <c r="C24" s="50">
        <v>871</v>
      </c>
      <c r="D24" s="51">
        <v>0</v>
      </c>
      <c r="E24" s="52">
        <v>20</v>
      </c>
      <c r="F24" s="37">
        <v>800</v>
      </c>
      <c r="G24" s="53"/>
      <c r="H24" s="53"/>
      <c r="I24" s="52">
        <v>800</v>
      </c>
      <c r="J24" s="53"/>
      <c r="K24" s="38" t="s">
        <v>50</v>
      </c>
    </row>
    <row r="25" spans="1:11" ht="18">
      <c r="A25" s="41">
        <v>2</v>
      </c>
      <c r="B25" s="54" t="s">
        <v>20</v>
      </c>
      <c r="C25" s="55">
        <v>297</v>
      </c>
      <c r="D25" s="37">
        <v>0</v>
      </c>
      <c r="E25" s="37">
        <v>10</v>
      </c>
      <c r="F25" s="37">
        <v>260</v>
      </c>
      <c r="G25" s="55"/>
      <c r="H25" s="55">
        <v>260</v>
      </c>
      <c r="I25" s="55"/>
      <c r="J25" s="55"/>
      <c r="K25" s="38" t="s">
        <v>50</v>
      </c>
    </row>
    <row r="26" spans="1:11" ht="18">
      <c r="A26" s="42">
        <v>3</v>
      </c>
      <c r="B26" s="54" t="s">
        <v>62</v>
      </c>
      <c r="C26" s="55">
        <v>1340</v>
      </c>
      <c r="D26" s="37">
        <v>0</v>
      </c>
      <c r="E26" s="37">
        <v>15</v>
      </c>
      <c r="F26" s="37">
        <v>600</v>
      </c>
      <c r="G26" s="55"/>
      <c r="H26" s="55"/>
      <c r="I26" s="55"/>
      <c r="J26" s="55">
        <v>600</v>
      </c>
      <c r="K26" s="38" t="s">
        <v>50</v>
      </c>
    </row>
    <row r="27" spans="1:11" ht="18">
      <c r="A27" s="41">
        <v>4</v>
      </c>
      <c r="B27" s="54" t="s">
        <v>40</v>
      </c>
      <c r="C27" s="55">
        <v>301</v>
      </c>
      <c r="D27" s="37">
        <v>0</v>
      </c>
      <c r="E27" s="37">
        <v>10</v>
      </c>
      <c r="F27" s="37">
        <v>280</v>
      </c>
      <c r="G27" s="55"/>
      <c r="H27" s="55"/>
      <c r="I27" s="55">
        <v>280</v>
      </c>
      <c r="J27" s="55"/>
      <c r="K27" s="38" t="s">
        <v>50</v>
      </c>
    </row>
    <row r="28" spans="1:11" ht="18">
      <c r="A28" s="42">
        <v>5</v>
      </c>
      <c r="B28" s="54" t="s">
        <v>41</v>
      </c>
      <c r="C28" s="55">
        <v>261</v>
      </c>
      <c r="D28" s="37">
        <v>0</v>
      </c>
      <c r="E28" s="37">
        <v>10</v>
      </c>
      <c r="F28" s="37">
        <v>240</v>
      </c>
      <c r="G28" s="55"/>
      <c r="H28" s="55">
        <v>240</v>
      </c>
      <c r="I28" s="55"/>
      <c r="J28" s="55"/>
      <c r="K28" s="38" t="s">
        <v>50</v>
      </c>
    </row>
    <row r="29" spans="1:11" ht="18">
      <c r="A29" s="42">
        <v>6</v>
      </c>
      <c r="B29" s="54" t="s">
        <v>19</v>
      </c>
      <c r="C29" s="55">
        <v>150</v>
      </c>
      <c r="D29" s="37">
        <v>0</v>
      </c>
      <c r="E29" s="55">
        <v>15</v>
      </c>
      <c r="F29" s="37">
        <v>140</v>
      </c>
      <c r="G29" s="55"/>
      <c r="H29" s="55"/>
      <c r="I29" s="55">
        <v>140</v>
      </c>
      <c r="J29" s="55"/>
      <c r="K29" s="38" t="s">
        <v>50</v>
      </c>
    </row>
    <row r="30" spans="1:11" ht="18">
      <c r="A30" s="42">
        <v>7</v>
      </c>
      <c r="B30" s="54" t="s">
        <v>63</v>
      </c>
      <c r="C30" s="55">
        <v>1025</v>
      </c>
      <c r="D30" s="37"/>
      <c r="E30" s="55"/>
      <c r="F30" s="37">
        <v>1000</v>
      </c>
      <c r="G30" s="55"/>
      <c r="H30" s="55"/>
      <c r="I30" s="55"/>
      <c r="J30" s="55">
        <v>1000</v>
      </c>
      <c r="K30" s="38" t="s">
        <v>50</v>
      </c>
    </row>
    <row r="31" spans="1:11" ht="18">
      <c r="A31" s="41">
        <v>8</v>
      </c>
      <c r="B31" s="54" t="s">
        <v>46</v>
      </c>
      <c r="C31" s="55">
        <v>761</v>
      </c>
      <c r="D31" s="37"/>
      <c r="E31" s="55"/>
      <c r="F31" s="37">
        <v>700</v>
      </c>
      <c r="G31" s="55"/>
      <c r="H31" s="55"/>
      <c r="I31" s="55">
        <v>700</v>
      </c>
      <c r="J31" s="55"/>
      <c r="K31" s="38" t="s">
        <v>50</v>
      </c>
    </row>
    <row r="32" spans="1:11" ht="18">
      <c r="A32" s="48" t="s">
        <v>4</v>
      </c>
      <c r="B32" s="35" t="s">
        <v>14</v>
      </c>
      <c r="C32" s="36">
        <f>SUM(C33:C34)</f>
        <v>3193</v>
      </c>
      <c r="D32" s="36">
        <f>SUM(D33:D34)</f>
        <v>30</v>
      </c>
      <c r="E32" s="36">
        <f>SUM(E33:E34)</f>
        <v>25</v>
      </c>
      <c r="F32" s="36">
        <f>SUM(F33:F36)</f>
        <v>6620</v>
      </c>
      <c r="G32" s="36">
        <f>SUM(G33:G36)</f>
        <v>0</v>
      </c>
      <c r="H32" s="36">
        <f>SUM(H33:H36)</f>
        <v>2220</v>
      </c>
      <c r="I32" s="36">
        <f>SUM(I33:I36)</f>
        <v>4400</v>
      </c>
      <c r="J32" s="36">
        <f>SUM(J33:J34)</f>
        <v>0</v>
      </c>
      <c r="K32" s="37"/>
    </row>
    <row r="33" spans="1:11" ht="18">
      <c r="A33" s="56">
        <v>1</v>
      </c>
      <c r="B33" s="54" t="s">
        <v>47</v>
      </c>
      <c r="C33" s="55">
        <v>790</v>
      </c>
      <c r="D33" s="37">
        <v>0</v>
      </c>
      <c r="E33" s="55">
        <v>25</v>
      </c>
      <c r="F33" s="37">
        <v>700</v>
      </c>
      <c r="G33" s="55"/>
      <c r="H33" s="55">
        <v>700</v>
      </c>
      <c r="I33" s="55"/>
      <c r="J33" s="55"/>
      <c r="K33" s="37" t="s">
        <v>49</v>
      </c>
    </row>
    <row r="34" spans="1:11" s="8" customFormat="1" ht="17.25" customHeight="1">
      <c r="A34" s="41">
        <v>2</v>
      </c>
      <c r="B34" s="57" t="s">
        <v>36</v>
      </c>
      <c r="C34" s="43">
        <v>2403</v>
      </c>
      <c r="D34" s="43">
        <v>30</v>
      </c>
      <c r="E34" s="58"/>
      <c r="F34" s="37">
        <v>1520</v>
      </c>
      <c r="G34" s="43"/>
      <c r="H34" s="59">
        <v>1520</v>
      </c>
      <c r="I34" s="43"/>
      <c r="J34" s="43"/>
      <c r="K34" s="37" t="s">
        <v>49</v>
      </c>
    </row>
    <row r="35" spans="1:11" ht="18">
      <c r="A35" s="41">
        <v>3</v>
      </c>
      <c r="B35" s="54" t="s">
        <v>65</v>
      </c>
      <c r="C35" s="55">
        <v>2656</v>
      </c>
      <c r="D35" s="37">
        <v>45</v>
      </c>
      <c r="E35" s="55"/>
      <c r="F35" s="37">
        <v>2200</v>
      </c>
      <c r="G35" s="55"/>
      <c r="H35" s="55"/>
      <c r="I35" s="55">
        <v>2200</v>
      </c>
      <c r="J35" s="55"/>
      <c r="K35" s="37" t="s">
        <v>49</v>
      </c>
    </row>
    <row r="36" spans="1:11" ht="18">
      <c r="A36" s="56">
        <v>4</v>
      </c>
      <c r="B36" s="54" t="s">
        <v>21</v>
      </c>
      <c r="C36" s="55">
        <v>2579</v>
      </c>
      <c r="D36" s="37">
        <v>0</v>
      </c>
      <c r="E36" s="55">
        <v>55</v>
      </c>
      <c r="F36" s="37">
        <v>2200</v>
      </c>
      <c r="G36" s="55"/>
      <c r="H36" s="55"/>
      <c r="I36" s="55">
        <v>2200</v>
      </c>
      <c r="J36" s="55"/>
      <c r="K36" s="37" t="s">
        <v>49</v>
      </c>
    </row>
    <row r="37" spans="1:11" ht="17.25" customHeight="1">
      <c r="A37" s="48" t="s">
        <v>5</v>
      </c>
      <c r="B37" s="60" t="s">
        <v>15</v>
      </c>
      <c r="C37" s="61">
        <f aca="true" t="shared" si="5" ref="C37:J37">SUM(C38:C42)</f>
        <v>7477</v>
      </c>
      <c r="D37" s="61">
        <f t="shared" si="5"/>
        <v>20</v>
      </c>
      <c r="E37" s="61">
        <f t="shared" si="5"/>
        <v>115</v>
      </c>
      <c r="F37" s="61">
        <f t="shared" si="5"/>
        <v>5980</v>
      </c>
      <c r="G37" s="61">
        <f t="shared" si="5"/>
        <v>0</v>
      </c>
      <c r="H37" s="61">
        <f t="shared" si="5"/>
        <v>5100</v>
      </c>
      <c r="I37" s="61">
        <f t="shared" si="5"/>
        <v>880</v>
      </c>
      <c r="J37" s="61">
        <f t="shared" si="5"/>
        <v>0</v>
      </c>
      <c r="K37" s="37"/>
    </row>
    <row r="38" spans="1:11" ht="32.25" customHeight="1">
      <c r="A38" s="62">
        <v>1</v>
      </c>
      <c r="B38" s="63" t="s">
        <v>58</v>
      </c>
      <c r="C38" s="64">
        <v>3500</v>
      </c>
      <c r="D38" s="37">
        <v>0</v>
      </c>
      <c r="E38" s="64">
        <v>45</v>
      </c>
      <c r="F38" s="37">
        <v>2500</v>
      </c>
      <c r="G38" s="55"/>
      <c r="H38" s="64">
        <v>2500</v>
      </c>
      <c r="I38" s="55"/>
      <c r="J38" s="55"/>
      <c r="K38" s="38" t="s">
        <v>56</v>
      </c>
    </row>
    <row r="39" spans="1:11" ht="18">
      <c r="A39" s="42">
        <v>2</v>
      </c>
      <c r="B39" s="54" t="s">
        <v>71</v>
      </c>
      <c r="C39" s="55">
        <v>1566</v>
      </c>
      <c r="D39" s="37">
        <v>0</v>
      </c>
      <c r="E39" s="55">
        <v>40</v>
      </c>
      <c r="F39" s="37">
        <v>1300</v>
      </c>
      <c r="G39" s="55"/>
      <c r="H39" s="55">
        <v>1220</v>
      </c>
      <c r="I39" s="55">
        <v>80</v>
      </c>
      <c r="J39" s="55"/>
      <c r="K39" s="65" t="s">
        <v>50</v>
      </c>
    </row>
    <row r="40" spans="1:11" ht="18">
      <c r="A40" s="38">
        <v>3</v>
      </c>
      <c r="B40" s="63" t="s">
        <v>35</v>
      </c>
      <c r="C40" s="64">
        <v>410</v>
      </c>
      <c r="D40" s="37">
        <v>20</v>
      </c>
      <c r="E40" s="55"/>
      <c r="F40" s="37">
        <v>380</v>
      </c>
      <c r="G40" s="55"/>
      <c r="H40" s="64">
        <v>380</v>
      </c>
      <c r="I40" s="55"/>
      <c r="J40" s="55"/>
      <c r="K40" s="38" t="s">
        <v>57</v>
      </c>
    </row>
    <row r="41" spans="1:11" ht="18">
      <c r="A41" s="42">
        <v>4</v>
      </c>
      <c r="B41" s="54" t="s">
        <v>66</v>
      </c>
      <c r="C41" s="55">
        <v>1074</v>
      </c>
      <c r="D41" s="37"/>
      <c r="E41" s="55"/>
      <c r="F41" s="37">
        <v>1000</v>
      </c>
      <c r="G41" s="55"/>
      <c r="H41" s="55">
        <v>1000</v>
      </c>
      <c r="I41" s="55"/>
      <c r="J41" s="55"/>
      <c r="K41" s="54" t="s">
        <v>50</v>
      </c>
    </row>
    <row r="42" spans="1:11" ht="18">
      <c r="A42" s="41">
        <v>5</v>
      </c>
      <c r="B42" s="54" t="s">
        <v>48</v>
      </c>
      <c r="C42" s="55">
        <v>927</v>
      </c>
      <c r="D42" s="37">
        <v>0</v>
      </c>
      <c r="E42" s="55">
        <v>30</v>
      </c>
      <c r="F42" s="37">
        <v>800</v>
      </c>
      <c r="G42" s="55"/>
      <c r="H42" s="55"/>
      <c r="I42" s="55">
        <v>800</v>
      </c>
      <c r="J42" s="55"/>
      <c r="K42" s="54" t="s">
        <v>52</v>
      </c>
    </row>
    <row r="43" spans="1:11" ht="17.25" customHeight="1">
      <c r="A43" s="48" t="s">
        <v>6</v>
      </c>
      <c r="B43" s="60" t="s">
        <v>69</v>
      </c>
      <c r="C43" s="61">
        <f aca="true" t="shared" si="6" ref="C43:J43">C44</f>
        <v>1165</v>
      </c>
      <c r="D43" s="61">
        <f t="shared" si="6"/>
        <v>0</v>
      </c>
      <c r="E43" s="61">
        <f t="shared" si="6"/>
        <v>25</v>
      </c>
      <c r="F43" s="61">
        <f t="shared" si="6"/>
        <v>1000</v>
      </c>
      <c r="G43" s="61">
        <f t="shared" si="6"/>
        <v>0</v>
      </c>
      <c r="H43" s="61">
        <f t="shared" si="6"/>
        <v>0</v>
      </c>
      <c r="I43" s="61">
        <f t="shared" si="6"/>
        <v>1000</v>
      </c>
      <c r="J43" s="61">
        <f t="shared" si="6"/>
        <v>0</v>
      </c>
      <c r="K43" s="37"/>
    </row>
    <row r="44" spans="1:11" ht="18">
      <c r="A44" s="42">
        <v>1</v>
      </c>
      <c r="B44" s="54" t="s">
        <v>64</v>
      </c>
      <c r="C44" s="55">
        <v>1165</v>
      </c>
      <c r="D44" s="37">
        <v>0</v>
      </c>
      <c r="E44" s="55">
        <v>25</v>
      </c>
      <c r="F44" s="37">
        <v>1000</v>
      </c>
      <c r="G44" s="55"/>
      <c r="H44" s="55"/>
      <c r="I44" s="55">
        <v>1000</v>
      </c>
      <c r="J44" s="55"/>
      <c r="K44" s="54" t="s">
        <v>53</v>
      </c>
    </row>
    <row r="45" spans="1:11" ht="15.75" customHeight="1">
      <c r="A45" s="66" t="s">
        <v>7</v>
      </c>
      <c r="B45" s="66" t="s">
        <v>28</v>
      </c>
      <c r="C45" s="67">
        <f aca="true" t="shared" si="7" ref="C45:J45">SUM(C46:C48)</f>
        <v>16150</v>
      </c>
      <c r="D45" s="67">
        <f t="shared" si="7"/>
        <v>0</v>
      </c>
      <c r="E45" s="67">
        <f t="shared" si="7"/>
        <v>8200</v>
      </c>
      <c r="F45" s="67">
        <f t="shared" si="7"/>
        <v>1900</v>
      </c>
      <c r="G45" s="67">
        <f t="shared" si="7"/>
        <v>0</v>
      </c>
      <c r="H45" s="67">
        <f t="shared" si="7"/>
        <v>0</v>
      </c>
      <c r="I45" s="67">
        <f t="shared" si="7"/>
        <v>1600</v>
      </c>
      <c r="J45" s="67">
        <f t="shared" si="7"/>
        <v>300</v>
      </c>
      <c r="K45" s="54"/>
    </row>
    <row r="46" spans="1:11" ht="18">
      <c r="A46" s="42">
        <v>1</v>
      </c>
      <c r="B46" s="54" t="s">
        <v>67</v>
      </c>
      <c r="C46" s="55">
        <v>2500</v>
      </c>
      <c r="D46" s="37"/>
      <c r="E46" s="55"/>
      <c r="F46" s="37">
        <v>1900</v>
      </c>
      <c r="G46" s="55"/>
      <c r="H46" s="55"/>
      <c r="I46" s="55">
        <v>1600</v>
      </c>
      <c r="J46" s="55">
        <v>300</v>
      </c>
      <c r="K46" s="54" t="s">
        <v>54</v>
      </c>
    </row>
    <row r="47" spans="1:11" ht="18">
      <c r="A47" s="42">
        <v>2</v>
      </c>
      <c r="B47" s="54" t="s">
        <v>37</v>
      </c>
      <c r="C47" s="55">
        <v>1650</v>
      </c>
      <c r="D47" s="37"/>
      <c r="E47" s="55"/>
      <c r="F47" s="37"/>
      <c r="G47" s="55"/>
      <c r="H47" s="55"/>
      <c r="I47" s="55"/>
      <c r="J47" s="55"/>
      <c r="K47" s="54" t="s">
        <v>54</v>
      </c>
    </row>
    <row r="48" spans="1:11" ht="18">
      <c r="A48" s="41">
        <v>3</v>
      </c>
      <c r="B48" s="54" t="s">
        <v>29</v>
      </c>
      <c r="C48" s="55">
        <v>12000</v>
      </c>
      <c r="D48" s="37"/>
      <c r="E48" s="55">
        <v>8200</v>
      </c>
      <c r="F48" s="37"/>
      <c r="G48" s="55"/>
      <c r="H48" s="55"/>
      <c r="I48" s="55"/>
      <c r="J48" s="55"/>
      <c r="K48" s="54" t="s">
        <v>54</v>
      </c>
    </row>
    <row r="49" spans="1:11" ht="16.5" customHeight="1">
      <c r="A49" s="45" t="s">
        <v>11</v>
      </c>
      <c r="B49" s="46" t="s">
        <v>25</v>
      </c>
      <c r="C49" s="46">
        <v>0</v>
      </c>
      <c r="D49" s="46"/>
      <c r="E49" s="46"/>
      <c r="F49" s="46">
        <v>800</v>
      </c>
      <c r="G49" s="46"/>
      <c r="H49" s="46">
        <v>800</v>
      </c>
      <c r="I49" s="46"/>
      <c r="J49" s="46"/>
      <c r="K49" s="68"/>
    </row>
    <row r="50" spans="1:11" s="9" customFormat="1" ht="18">
      <c r="A50" s="69"/>
      <c r="B50" s="70" t="s">
        <v>8</v>
      </c>
      <c r="C50" s="70">
        <f aca="true" t="shared" si="8" ref="C50:J50">C11+C22+C49</f>
        <v>82961</v>
      </c>
      <c r="D50" s="70">
        <f t="shared" si="8"/>
        <v>10001.1</v>
      </c>
      <c r="E50" s="70">
        <f t="shared" si="8"/>
        <v>14806</v>
      </c>
      <c r="F50" s="70">
        <f t="shared" si="8"/>
        <v>33000</v>
      </c>
      <c r="G50" s="70">
        <f t="shared" si="8"/>
        <v>0</v>
      </c>
      <c r="H50" s="70">
        <f t="shared" si="8"/>
        <v>14000</v>
      </c>
      <c r="I50" s="70">
        <f t="shared" si="8"/>
        <v>17100</v>
      </c>
      <c r="J50" s="70">
        <f t="shared" si="8"/>
        <v>1900</v>
      </c>
      <c r="K50" s="71"/>
    </row>
    <row r="51" spans="1:11" ht="19.5">
      <c r="A51" s="6"/>
      <c r="B51" s="11"/>
      <c r="C51" s="6"/>
      <c r="D51" s="5"/>
      <c r="E51" s="5"/>
      <c r="F51" s="15"/>
      <c r="G51" s="15"/>
      <c r="H51" s="15"/>
      <c r="I51" s="15"/>
      <c r="J51" s="15"/>
      <c r="K51" s="15"/>
    </row>
    <row r="52" spans="1:11" ht="19.5">
      <c r="A52" s="6"/>
      <c r="B52" s="10"/>
      <c r="C52" s="6"/>
      <c r="D52" s="15"/>
      <c r="E52" s="15"/>
      <c r="F52" s="15"/>
      <c r="G52" s="15"/>
      <c r="H52" s="15"/>
      <c r="I52" s="15"/>
      <c r="J52" s="15"/>
      <c r="K52" s="15"/>
    </row>
    <row r="53" spans="1:11" ht="19.5">
      <c r="A53" s="6"/>
      <c r="B53" s="6"/>
      <c r="C53" s="6"/>
      <c r="D53" s="5"/>
      <c r="E53" s="5"/>
      <c r="F53" s="15"/>
      <c r="G53" s="15"/>
      <c r="H53" s="15"/>
      <c r="I53" s="15"/>
      <c r="J53" s="15"/>
      <c r="K53" s="15"/>
    </row>
    <row r="54" spans="1:11" ht="18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6" spans="2:9" ht="18">
      <c r="B56" s="7"/>
      <c r="G56" s="7"/>
      <c r="H56" s="7"/>
      <c r="I56" s="7"/>
    </row>
  </sheetData>
  <mergeCells count="21">
    <mergeCell ref="A54:K54"/>
    <mergeCell ref="F7:F9"/>
    <mergeCell ref="A6:A9"/>
    <mergeCell ref="J7:J9"/>
    <mergeCell ref="B6:B9"/>
    <mergeCell ref="F51:K51"/>
    <mergeCell ref="F53:K53"/>
    <mergeCell ref="A1:K1"/>
    <mergeCell ref="A3:K3"/>
    <mergeCell ref="E6:E9"/>
    <mergeCell ref="K6:K9"/>
    <mergeCell ref="D6:D9"/>
    <mergeCell ref="C6:C9"/>
    <mergeCell ref="F6:J6"/>
    <mergeCell ref="G8:G9"/>
    <mergeCell ref="I8:I9"/>
    <mergeCell ref="B2:K2"/>
    <mergeCell ref="E5:K5"/>
    <mergeCell ref="D52:K52"/>
    <mergeCell ref="H8:H9"/>
    <mergeCell ref="G7:I7"/>
  </mergeCells>
  <printOptions/>
  <pageMargins left="0.17" right="0.17" top="0.17" bottom="0.16" header="0.17" footer="0.16"/>
  <pageSetup horizontalDpi="600" verticalDpi="600" orientation="landscape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2265625" defaultRowHeight="16.5"/>
  <cols>
    <col min="1" max="1" width="27.0859375" style="1" customWidth="1"/>
    <col min="2" max="2" width="1.09375" style="1" customWidth="1"/>
    <col min="3" max="3" width="29.0859375" style="1" customWidth="1"/>
    <col min="4" max="16384" width="8.36328125" style="1" customWidth="1"/>
  </cols>
  <sheetData>
    <row r="1" spans="1:3" ht="18">
      <c r="A1" s="4"/>
      <c r="C1" s="4"/>
    </row>
    <row r="2" ht="18.75" thickBot="1">
      <c r="A2" s="4"/>
    </row>
    <row r="3" spans="1:3" ht="18.75" thickBot="1">
      <c r="A3" s="4"/>
      <c r="C3" s="4"/>
    </row>
    <row r="4" spans="1:3" ht="18">
      <c r="A4" s="4"/>
      <c r="C4" s="4"/>
    </row>
    <row r="5" ht="18">
      <c r="C5" s="4"/>
    </row>
    <row r="6" ht="18.75" thickBot="1">
      <c r="C6" s="4"/>
    </row>
    <row r="7" spans="1:3" ht="18">
      <c r="A7" s="4"/>
      <c r="C7" s="4"/>
    </row>
    <row r="8" spans="1:3" ht="18">
      <c r="A8" s="4"/>
      <c r="C8" s="4"/>
    </row>
    <row r="9" spans="1:3" ht="18">
      <c r="A9" s="4"/>
      <c r="C9" s="4"/>
    </row>
    <row r="10" spans="1:3" ht="18">
      <c r="A10" s="4"/>
      <c r="C10" s="4"/>
    </row>
    <row r="11" spans="1:3" ht="18.75" thickBot="1">
      <c r="A11" s="4"/>
      <c r="C11" s="4"/>
    </row>
    <row r="12" ht="18">
      <c r="C12" s="4"/>
    </row>
    <row r="13" ht="18.75" thickBot="1">
      <c r="C13" s="4"/>
    </row>
    <row r="14" spans="1:3" ht="18.75" thickBot="1">
      <c r="A14" s="4"/>
      <c r="C14" s="4"/>
    </row>
    <row r="15" ht="18">
      <c r="A15" s="4"/>
    </row>
    <row r="16" ht="18.75" thickBot="1">
      <c r="A16" s="4"/>
    </row>
    <row r="17" spans="1:3" ht="18.75" thickBot="1">
      <c r="A17" s="4"/>
      <c r="C17" s="4"/>
    </row>
    <row r="18" ht="18">
      <c r="C18" s="4"/>
    </row>
    <row r="19" ht="18">
      <c r="C19" s="4"/>
    </row>
    <row r="20" spans="1:3" ht="18">
      <c r="A20" s="4"/>
      <c r="C20" s="4"/>
    </row>
    <row r="21" spans="1:3" ht="18">
      <c r="A21" s="4"/>
      <c r="C21" s="4"/>
    </row>
    <row r="22" spans="1:3" ht="18">
      <c r="A22" s="4"/>
      <c r="C22" s="4"/>
    </row>
    <row r="23" spans="1:3" ht="18">
      <c r="A23" s="4"/>
      <c r="C23" s="4"/>
    </row>
    <row r="24" ht="18">
      <c r="A24" s="4"/>
    </row>
    <row r="25" ht="18">
      <c r="A25" s="4"/>
    </row>
    <row r="26" spans="1:3" ht="18.75" thickBot="1">
      <c r="A26" s="4"/>
      <c r="C26" s="4"/>
    </row>
    <row r="27" spans="1:3" ht="18">
      <c r="A27" s="4"/>
      <c r="C27" s="4"/>
    </row>
    <row r="28" spans="1:3" ht="18">
      <c r="A28" s="4"/>
      <c r="C28" s="4"/>
    </row>
    <row r="29" spans="1:3" ht="18">
      <c r="A29" s="4"/>
      <c r="C29" s="4"/>
    </row>
    <row r="30" spans="1:3" ht="18">
      <c r="A30" s="4"/>
      <c r="C30" s="4"/>
    </row>
    <row r="31" spans="1:3" ht="18">
      <c r="A31" s="4"/>
      <c r="C31" s="4"/>
    </row>
    <row r="32" spans="1:3" ht="18">
      <c r="A32" s="4"/>
      <c r="C32" s="4"/>
    </row>
    <row r="33" spans="1:3" ht="18">
      <c r="A33" s="4"/>
      <c r="C33" s="4"/>
    </row>
    <row r="34" spans="1:3" ht="18">
      <c r="A34" s="4"/>
      <c r="C34" s="4"/>
    </row>
    <row r="35" spans="1:3" ht="18">
      <c r="A35" s="4"/>
      <c r="C35" s="4"/>
    </row>
    <row r="36" spans="1:3" ht="18">
      <c r="A36" s="4"/>
      <c r="C36" s="4"/>
    </row>
    <row r="37" ht="18">
      <c r="A37" s="4"/>
    </row>
    <row r="38" ht="18">
      <c r="A38" s="4"/>
    </row>
    <row r="39" spans="1:3" ht="18">
      <c r="A39" s="4"/>
      <c r="C39" s="4"/>
    </row>
    <row r="40" spans="1:3" ht="18">
      <c r="A40" s="4"/>
      <c r="C40" s="4"/>
    </row>
    <row r="41" spans="1:3" ht="18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30.99609375" style="1" customWidth="1"/>
    <col min="2" max="2" width="1.17578125" style="1" customWidth="1"/>
    <col min="3" max="3" width="33.18359375" style="1" customWidth="1"/>
    <col min="4" max="16384" width="9.453125" style="1" customWidth="1"/>
  </cols>
  <sheetData>
    <row r="1" spans="1:3" ht="18">
      <c r="A1"/>
      <c r="C1" s="4"/>
    </row>
    <row r="2" ht="18.75" thickBot="1">
      <c r="A2"/>
    </row>
    <row r="3" spans="1:3" ht="18.75" thickBot="1">
      <c r="A3"/>
      <c r="C3"/>
    </row>
    <row r="4" spans="1:3" ht="18">
      <c r="A4"/>
      <c r="C4"/>
    </row>
    <row r="5" ht="18">
      <c r="C5"/>
    </row>
    <row r="6" ht="18.75" thickBot="1">
      <c r="C6"/>
    </row>
    <row r="7" spans="1:3" ht="18">
      <c r="A7"/>
      <c r="C7"/>
    </row>
    <row r="8" spans="1:3" ht="18">
      <c r="A8"/>
      <c r="C8"/>
    </row>
    <row r="9" spans="1:3" ht="18">
      <c r="A9"/>
      <c r="C9"/>
    </row>
    <row r="10" spans="1:3" ht="18">
      <c r="A10"/>
      <c r="C10"/>
    </row>
    <row r="11" spans="1:3" ht="18.75" thickBot="1">
      <c r="A11"/>
      <c r="C11"/>
    </row>
    <row r="12" ht="18">
      <c r="C12"/>
    </row>
    <row r="13" ht="18.75" thickBot="1">
      <c r="C13"/>
    </row>
    <row r="14" spans="1:3" ht="18.75" thickBot="1">
      <c r="A14"/>
      <c r="C14"/>
    </row>
    <row r="15" ht="18">
      <c r="A15"/>
    </row>
    <row r="16" ht="18.75" thickBot="1">
      <c r="A16"/>
    </row>
    <row r="17" spans="1:3" ht="18.75" thickBot="1">
      <c r="A17"/>
      <c r="C17"/>
    </row>
    <row r="18" ht="18">
      <c r="C18"/>
    </row>
    <row r="19" ht="18">
      <c r="C19"/>
    </row>
    <row r="20" spans="1:3" ht="18">
      <c r="A20"/>
      <c r="C20"/>
    </row>
    <row r="21" spans="1:3" ht="18">
      <c r="A21"/>
      <c r="C21"/>
    </row>
    <row r="22" spans="1:3" ht="18">
      <c r="A22"/>
      <c r="C22"/>
    </row>
    <row r="23" spans="1:3" ht="18">
      <c r="A23"/>
      <c r="C23"/>
    </row>
    <row r="24" ht="18">
      <c r="A24"/>
    </row>
    <row r="25" ht="18">
      <c r="A25"/>
    </row>
    <row r="26" spans="1:3" ht="18.75" thickBot="1">
      <c r="A26"/>
      <c r="C26"/>
    </row>
    <row r="27" spans="1:3" ht="18">
      <c r="A27"/>
      <c r="C27"/>
    </row>
    <row r="28" spans="1:3" ht="18">
      <c r="A28"/>
      <c r="C28"/>
    </row>
    <row r="29" spans="1:3" ht="18">
      <c r="A29"/>
      <c r="C29"/>
    </row>
    <row r="30" spans="1:3" ht="18">
      <c r="A30"/>
      <c r="C30"/>
    </row>
    <row r="31" spans="1:3" ht="18">
      <c r="A31"/>
      <c r="C31"/>
    </row>
    <row r="32" spans="1:3" ht="18">
      <c r="A32"/>
      <c r="C32"/>
    </row>
    <row r="33" spans="1:3" ht="18">
      <c r="A33"/>
      <c r="C33"/>
    </row>
    <row r="34" spans="1:3" ht="18">
      <c r="A34"/>
      <c r="C34"/>
    </row>
    <row r="35" spans="1:3" ht="18">
      <c r="A35"/>
      <c r="C35"/>
    </row>
    <row r="36" spans="1:3" ht="18">
      <c r="A36"/>
      <c r="C36"/>
    </row>
    <row r="37" ht="18">
      <c r="A37"/>
    </row>
    <row r="38" ht="18">
      <c r="A38"/>
    </row>
    <row r="39" spans="1:3" ht="18">
      <c r="A39"/>
      <c r="C39"/>
    </row>
    <row r="40" spans="1:3" ht="18">
      <c r="A40"/>
      <c r="C40"/>
    </row>
    <row r="41" spans="1:3" ht="18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 HOANG 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UBND</cp:lastModifiedBy>
  <cp:lastPrinted>2008-12-25T03:54:25Z</cp:lastPrinted>
  <dcterms:created xsi:type="dcterms:W3CDTF">2006-05-03T08:51:16Z</dcterms:created>
  <dcterms:modified xsi:type="dcterms:W3CDTF">2005-01-08T03:30:31Z</dcterms:modified>
  <cp:category/>
  <cp:version/>
  <cp:contentType/>
  <cp:contentStatus/>
</cp:coreProperties>
</file>